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会同县省级产业集群资金项目计划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<sst xmlns="http://schemas.openxmlformats.org/spreadsheetml/2006/main" count="87" uniqueCount="64">
  <si>
    <t>会同县2025年省级茶叶产业集群资金项目计划表</t>
  </si>
  <si>
    <t>序号</t>
  </si>
  <si>
    <t>项目名称</t>
  </si>
  <si>
    <t>项目年度</t>
  </si>
  <si>
    <t>实施单位</t>
  </si>
  <si>
    <t>建设地点（乡镇、村）</t>
  </si>
  <si>
    <t>项目建设内容</t>
  </si>
  <si>
    <t>项目建设计划开始时间</t>
  </si>
  <si>
    <t>项目建设计划完工时间</t>
  </si>
  <si>
    <t>绩效目标</t>
  </si>
  <si>
    <t>利益联结机制</t>
  </si>
  <si>
    <t>资金安排</t>
  </si>
  <si>
    <t>小计</t>
  </si>
  <si>
    <t>集群资金</t>
  </si>
  <si>
    <t>其他财政资金</t>
  </si>
  <si>
    <t>社会融资</t>
  </si>
  <si>
    <t>其他（自筹）</t>
  </si>
  <si>
    <t>一、低产茶园综合改良</t>
  </si>
  <si>
    <t>会同家源尚壬茶叶有限公司低产茶园改良项目</t>
  </si>
  <si>
    <t>2025年</t>
  </si>
  <si>
    <t>会同家源尚壬茶叶有限公司</t>
  </si>
  <si>
    <t>宝田乡旺田村</t>
  </si>
  <si>
    <t>对1224.8亩低产茶园按照生态有机标准进行综合改良。</t>
  </si>
  <si>
    <t>项目建设完成后，1224.8亩低改茶园产量、产值将得到有效提升。预计低改茶园比建设前亩产提高50公斤，按照有机茶保底收购平均单价15元/公斤，项目完成后年新增纯收益91.86万元。</t>
  </si>
  <si>
    <t>1,2,7</t>
  </si>
  <si>
    <t>会同县永盛宝田茶叶专业合作社茶园综合改良项目</t>
  </si>
  <si>
    <t>会同县永盛宝田茶叶专业合作社</t>
  </si>
  <si>
    <t>宝田乡宝田村、青朗乡白泥村、蛤蟆塘村</t>
  </si>
  <si>
    <t>对宝田乡宝田村、青朗乡白泥村、蛤蟆塘村1311.02亩茶园按照生态有机标准进行综合改良。</t>
  </si>
  <si>
    <t>项目建设完成后，1311.02亩低产改良茶园的产量、产值将得到有效提升。预计改良茶园比建设前低产茶园亩产提高100公斤，按照保底收购平均单价10元/公斤计算，项目完成后年新增纯收益131.1万元。可带动1862户农户增产增收。</t>
  </si>
  <si>
    <t>会同瑞春茶业有限公司低产茶园综合改良项目</t>
  </si>
  <si>
    <t>会同瑞春茶业有限公司</t>
  </si>
  <si>
    <t>炮团乡梨子寨村、金竹镇清江村</t>
  </si>
  <si>
    <t>对炮团乡梨子寨村、金竹镇清江村836.6亩低产茶园按照生态有机标准进行综合改良</t>
  </si>
  <si>
    <t>项目建设完成后，836.6亩低产改良茶园的产量、产值将得到有效提升。预计改良茶园比建设前低产茶园亩产提高100公斤，按照保底收购平均单价10元/公斤计算，项目完成后年新增纯收益83.6万元。可带动625户农户增产增收。</t>
  </si>
  <si>
    <t>湖南会同茶旅农业发展有限公司低产茶园综合改良项目</t>
  </si>
  <si>
    <t>湖南会同茶旅农业发展有限公司</t>
  </si>
  <si>
    <t>广坪镇磨哨村、金子岩乡三田村、青朗乡七溪村、马鞍镇银山村</t>
  </si>
  <si>
    <t>对广坪镇磨哨村、金子岩乡三田村、青朗乡七溪村、马鞍镇银山村1506.65亩茶园按照生态有机标准进行综合改良</t>
  </si>
  <si>
    <t>项目建设完成后，1506.65亩低产改良茶园的产量、产值将得到有效提升。预计改良茶园比建设前低产茶园亩产提高100公斤，按照保底收购平均单价10元/公斤计算，项目完成后年新增纯收益150.65万元。可带动1135户农户增产增收。</t>
  </si>
  <si>
    <t>会同县胜溪茶叶专业合作社低产茶园综合改良项目</t>
  </si>
  <si>
    <t>会同县胜溪茶叶专业合作社</t>
  </si>
  <si>
    <t>堡子镇胜溪村、高椅乡雪峰村</t>
  </si>
  <si>
    <t>对堡子镇胜溪村、高椅乡雪峰村973.7亩茶园按照生态有机标准进行综合改良。</t>
  </si>
  <si>
    <t>项目建设完成后，973.7亩低产改良茶园的产量、产值将得到有效提升。预计改良茶园比建设前低产茶园亩产提高100公斤，按照保底收购平均单价10元/公斤计算，项目完成后年新增纯收益97.37万元。可带动820户农户增产增收。</t>
  </si>
  <si>
    <t>湖南会同宝田茶业有限公司低产茶园改种换植项目</t>
  </si>
  <si>
    <t>湖南会同宝田茶业有限公司</t>
  </si>
  <si>
    <t>宝田乡宝田村</t>
  </si>
  <si>
    <t>对400亩老旧茶园按照生态有机茶标准改种换植。</t>
  </si>
  <si>
    <t>项目建设完成后，400亩品改茶园的产量、产值将得到有效提升。预计新茶园建成后比建设前亩产提高150公斤，按照保底收购平均单价10元/公斤计算，项目完成后年新增纯收益60万元。可带动50户农户增产增收。</t>
  </si>
  <si>
    <t>二、标准化茶园建设</t>
  </si>
  <si>
    <t>湖南会同宝田茶业有限公司标准化有机茶园建设项目</t>
  </si>
  <si>
    <t>；对1300亩茶园土壤改良、有机茶园病虫害绿色防控体系构建、有机茶园标准化修剪、有机茶园灌溉设施建设、有机茶园修剪及施肥等机械化设备示范推广等方面。</t>
  </si>
  <si>
    <t>1300亩标准化有机茶园项目建设完成后，产量、产值将得到有效提升。预计标准化有机茶园比建设前亩产提高100公斤，按照有机茶保底收购平均单价15元/公斤，项目完成后年新增纯收益195万元。可带动100户农户增产增收。</t>
  </si>
  <si>
    <t>三、加工设备提质升级</t>
  </si>
  <si>
    <t>会同瑞春茶业有限公司大宗绿茶加工装备提质升级项目</t>
  </si>
  <si>
    <t>坪村镇五星村</t>
  </si>
  <si>
    <t>新增大宗茶绿茶生产线1条。购自动萎凋机、110型连续杀 青机、鲜叶反潮储存机、自动65型揉捻机组(5台1组)、42型链板烘干机、110炒干机、42型链板烘 干机等。</t>
  </si>
  <si>
    <t>年加工产能达400万斤鲜叶，按亩产1000斤计算，可直接覆盖约4000亩茶园，惠及数千户茶农。此外，可改变以往原料外销模式，大宗茶附加值提升30%以上。以出口茶为例：粗加工毛茶价格约15-20元/公斤，精制成标准化出口原料后可达30-50元/公斤。项目达产后预计年产值超过1000万元，贡献税收数百万元，增强地方政府民生投入能力。</t>
  </si>
  <si>
    <t>会同家源尚壬茶叶有限公司加工设备提质升级项目</t>
  </si>
  <si>
    <t>水坪溪工业园</t>
  </si>
  <si>
    <t>新增年产200吨绿茶的加工生产线1条。购茶叶贮青机、高热风杀青机、冷却回潮机、茶叶揉捻机组、动态烘干机、茶叶滚筒杀青机、茶叶炒干机、生物颗粒燃烧机等。</t>
  </si>
  <si>
    <t>加工装备提质升级后，能提升茶叶加工能力，降低加工成本，增加产能200吨，新增收益100万余元。可带动500余农户增产增收。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</si>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</sst>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7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rgb="FF000000"/>
      <name val="等线"/>
      <charset val="134"/>
    </font>
    <font>
      <sz val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6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2" borderId="0" xfId="0" applyFill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57" fontId="2" fillId="2" borderId="3" xfId="0" applyNumberFormat="1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176" fontId="1" fillId="0" borderId="6" xfId="0" applyNumberFormat="1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horizontal="left" vertical="center" wrapText="1"/>
    </xf>
    <xf numFmtId="176" fontId="3" fillId="0" borderId="7" xfId="0" applyNumberFormat="1" applyFont="1" applyBorder="1" applyAlignment="1">
      <alignment horizontal="left" vertical="center" wrapText="1"/>
    </xf>
    <xf numFmtId="176" fontId="2" fillId="2" borderId="3" xfId="0" applyNumberFormat="1" applyFont="1" applyFill="1" applyBorder="1" applyAlignment="1">
      <alignment horizontal="center" vertical="center" wrapText="1"/>
    </xf>
    <xf numFmtId="176" fontId="5" fillId="2" borderId="3" xfId="0" applyNumberFormat="1" applyFont="1" applyFill="1" applyBorder="1" applyAlignment="1">
      <alignment horizontal="center" vertical="center" wrapText="1"/>
    </xf>
    <xf numFmtId="177" fontId="5" fillId="2" borderId="3" xfId="0" applyNumberFormat="1" applyFont="1" applyFill="1" applyBorder="1" applyAlignment="1">
      <alignment horizontal="center" vertical="center" wrapText="1"/>
    </xf>
    <xf numFmtId="176" fontId="6" fillId="2" borderId="3" xfId="0" applyNumberFormat="1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177" fontId="7" fillId="0" borderId="3" xfId="0" applyNumberFormat="1" applyFont="1" applyFill="1" applyBorder="1" applyAlignment="1">
      <alignment horizontal="center" vertical="center" wrapText="1"/>
    </xf>
    <xf numFmtId="176" fontId="2" fillId="2" borderId="5" xfId="0" applyNumberFormat="1" applyFont="1" applyFill="1" applyBorder="1" applyAlignment="1">
      <alignment horizontal="left" vertical="center" wrapText="1"/>
    </xf>
    <xf numFmtId="176" fontId="2" fillId="2" borderId="7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tabSelected="1" topLeftCell="A6" workbookViewId="0">
      <selection activeCell="E8" sqref="E8"/>
    </sheetView>
  </sheetViews>
  <sheetFormatPr defaultColWidth="9" defaultRowHeight="13.5"/>
  <cols>
    <col min="1" max="1" width="3.25" style="2" customWidth="1"/>
    <col min="2" max="2" width="14.125" style="3" customWidth="1"/>
    <col min="3" max="3" width="5.5" style="3" customWidth="1"/>
    <col min="4" max="4" width="9" style="2"/>
    <col min="5" max="5" width="6.75" style="2" customWidth="1"/>
    <col min="6" max="6" width="22.125" style="3" customWidth="1"/>
    <col min="7" max="7" width="7.75" style="3" customWidth="1"/>
    <col min="8" max="8" width="8.75" style="3" customWidth="1"/>
    <col min="9" max="9" width="36.875" style="3" customWidth="1"/>
    <col min="10" max="10" width="4.375" style="3" customWidth="1"/>
    <col min="11" max="11" width="6.75" style="4" customWidth="1"/>
    <col min="12" max="12" width="7.125" style="4" customWidth="1"/>
    <col min="13" max="13" width="3.5" style="3" customWidth="1"/>
    <col min="14" max="14" width="3.625" style="3" customWidth="1"/>
    <col min="15" max="15" width="6.375" style="4" customWidth="1"/>
    <col min="16" max="16384" width="9" style="3"/>
  </cols>
  <sheetData>
    <row r="1" ht="54" customHeight="1" spans="1:15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16"/>
      <c r="L1" s="16"/>
      <c r="M1" s="6"/>
      <c r="N1" s="6"/>
      <c r="O1" s="17"/>
    </row>
    <row r="2" spans="1:1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18" t="s">
        <v>11</v>
      </c>
      <c r="L2" s="18"/>
      <c r="M2" s="7"/>
      <c r="N2" s="7"/>
      <c r="O2" s="18"/>
    </row>
    <row r="3" ht="67.5" spans="1:15">
      <c r="A3" s="7"/>
      <c r="B3" s="7"/>
      <c r="C3" s="7"/>
      <c r="D3" s="7"/>
      <c r="E3" s="7"/>
      <c r="F3" s="7"/>
      <c r="G3" s="7"/>
      <c r="H3" s="7"/>
      <c r="I3" s="7"/>
      <c r="J3" s="7"/>
      <c r="K3" s="18" t="s">
        <v>12</v>
      </c>
      <c r="L3" s="18" t="s">
        <v>13</v>
      </c>
      <c r="M3" s="7" t="s">
        <v>14</v>
      </c>
      <c r="N3" s="7" t="s">
        <v>15</v>
      </c>
      <c r="O3" s="18" t="s">
        <v>16</v>
      </c>
    </row>
    <row r="4" customFormat="1" ht="21" customHeight="1" spans="1:15">
      <c r="A4" s="8" t="s">
        <v>17</v>
      </c>
      <c r="B4" s="9"/>
      <c r="C4" s="9"/>
      <c r="D4" s="9"/>
      <c r="E4" s="9"/>
      <c r="F4" s="9"/>
      <c r="G4" s="9"/>
      <c r="H4" s="9"/>
      <c r="I4" s="9"/>
      <c r="J4" s="9"/>
      <c r="K4" s="19"/>
      <c r="L4" s="19"/>
      <c r="M4" s="9"/>
      <c r="N4" s="9"/>
      <c r="O4" s="20"/>
    </row>
    <row r="5" customFormat="1" ht="45" spans="1:15">
      <c r="A5" s="7">
        <v>1</v>
      </c>
      <c r="B5" s="10" t="s">
        <v>18</v>
      </c>
      <c r="C5" s="11" t="s">
        <v>19</v>
      </c>
      <c r="D5" s="11" t="s">
        <v>20</v>
      </c>
      <c r="E5" s="11" t="s">
        <v>21</v>
      </c>
      <c r="F5" s="10" t="s">
        <v>22</v>
      </c>
      <c r="G5" s="12">
        <v>45870</v>
      </c>
      <c r="H5" s="12">
        <v>45992</v>
      </c>
      <c r="I5" s="10" t="s">
        <v>23</v>
      </c>
      <c r="J5" s="10" t="s">
        <v>24</v>
      </c>
      <c r="K5" s="21">
        <v>97.984</v>
      </c>
      <c r="L5" s="22">
        <v>78.378</v>
      </c>
      <c r="M5" s="23">
        <v>0</v>
      </c>
      <c r="N5" s="11">
        <v>0</v>
      </c>
      <c r="O5" s="21">
        <v>19.597</v>
      </c>
    </row>
    <row r="6" customFormat="1" ht="56.25" spans="1:15">
      <c r="A6" s="7">
        <v>2</v>
      </c>
      <c r="B6" s="10" t="s">
        <v>25</v>
      </c>
      <c r="C6" s="11" t="s">
        <v>19</v>
      </c>
      <c r="D6" s="11" t="s">
        <v>26</v>
      </c>
      <c r="E6" s="11" t="s">
        <v>27</v>
      </c>
      <c r="F6" s="10" t="s">
        <v>28</v>
      </c>
      <c r="G6" s="12">
        <v>45870</v>
      </c>
      <c r="H6" s="12">
        <v>45992</v>
      </c>
      <c r="I6" s="10" t="s">
        <v>29</v>
      </c>
      <c r="J6" s="10" t="s">
        <v>24</v>
      </c>
      <c r="K6" s="24">
        <v>104.882</v>
      </c>
      <c r="L6" s="25">
        <v>83.905</v>
      </c>
      <c r="M6" s="11">
        <v>0</v>
      </c>
      <c r="N6" s="11">
        <v>0</v>
      </c>
      <c r="O6" s="25">
        <v>20.976</v>
      </c>
    </row>
    <row r="7" customFormat="1" ht="56.25" spans="1:15">
      <c r="A7" s="7">
        <v>3</v>
      </c>
      <c r="B7" s="10" t="s">
        <v>30</v>
      </c>
      <c r="C7" s="11" t="s">
        <v>19</v>
      </c>
      <c r="D7" s="11" t="s">
        <v>31</v>
      </c>
      <c r="E7" s="11" t="s">
        <v>32</v>
      </c>
      <c r="F7" s="10" t="s">
        <v>33</v>
      </c>
      <c r="G7" s="12">
        <v>45870</v>
      </c>
      <c r="H7" s="12">
        <v>45992</v>
      </c>
      <c r="I7" s="10" t="s">
        <v>34</v>
      </c>
      <c r="J7" s="10" t="s">
        <v>24</v>
      </c>
      <c r="K7" s="21">
        <v>66.928</v>
      </c>
      <c r="L7" s="21">
        <v>53.542</v>
      </c>
      <c r="M7" s="11">
        <v>0</v>
      </c>
      <c r="N7" s="11">
        <v>0</v>
      </c>
      <c r="O7" s="21">
        <v>13.386</v>
      </c>
    </row>
    <row r="8" customFormat="1" ht="78.75" spans="1:15">
      <c r="A8" s="7">
        <v>4</v>
      </c>
      <c r="B8" s="10" t="s">
        <v>35</v>
      </c>
      <c r="C8" s="11" t="s">
        <v>19</v>
      </c>
      <c r="D8" s="11" t="s">
        <v>36</v>
      </c>
      <c r="E8" s="11" t="s">
        <v>37</v>
      </c>
      <c r="F8" s="10" t="s">
        <v>38</v>
      </c>
      <c r="G8" s="12">
        <v>45870</v>
      </c>
      <c r="H8" s="12">
        <v>45992</v>
      </c>
      <c r="I8" s="10" t="s">
        <v>39</v>
      </c>
      <c r="J8" s="10" t="s">
        <v>24</v>
      </c>
      <c r="K8" s="21">
        <v>120.532</v>
      </c>
      <c r="L8" s="24">
        <v>96.426</v>
      </c>
      <c r="M8" s="26">
        <v>0</v>
      </c>
      <c r="N8" s="11">
        <v>0</v>
      </c>
      <c r="O8" s="25">
        <v>24.106</v>
      </c>
    </row>
    <row r="9" customFormat="1" ht="56.25" spans="1:15">
      <c r="A9" s="7">
        <v>5</v>
      </c>
      <c r="B9" s="10" t="s">
        <v>40</v>
      </c>
      <c r="C9" s="11" t="s">
        <v>19</v>
      </c>
      <c r="D9" s="11" t="s">
        <v>41</v>
      </c>
      <c r="E9" s="11" t="s">
        <v>42</v>
      </c>
      <c r="F9" s="10" t="s">
        <v>43</v>
      </c>
      <c r="G9" s="12">
        <v>45870</v>
      </c>
      <c r="H9" s="12">
        <v>45992</v>
      </c>
      <c r="I9" s="10" t="s">
        <v>44</v>
      </c>
      <c r="J9" s="10" t="s">
        <v>24</v>
      </c>
      <c r="K9" s="21">
        <v>77.896</v>
      </c>
      <c r="L9" s="21">
        <v>62.317</v>
      </c>
      <c r="M9" s="11">
        <v>0</v>
      </c>
      <c r="N9" s="11">
        <v>0</v>
      </c>
      <c r="O9" s="21">
        <v>15.579</v>
      </c>
    </row>
    <row r="10" customFormat="1" ht="51" customHeight="1" spans="1:15">
      <c r="A10" s="7">
        <v>6</v>
      </c>
      <c r="B10" s="10" t="s">
        <v>45</v>
      </c>
      <c r="C10" s="11" t="s">
        <v>19</v>
      </c>
      <c r="D10" s="11" t="s">
        <v>46</v>
      </c>
      <c r="E10" s="11" t="s">
        <v>47</v>
      </c>
      <c r="F10" s="10" t="s">
        <v>48</v>
      </c>
      <c r="G10" s="12">
        <v>45870</v>
      </c>
      <c r="H10" s="12">
        <v>45992</v>
      </c>
      <c r="I10" s="10" t="s">
        <v>49</v>
      </c>
      <c r="J10" s="10" t="s">
        <v>24</v>
      </c>
      <c r="K10" s="27">
        <v>180</v>
      </c>
      <c r="L10" s="27">
        <v>144</v>
      </c>
      <c r="M10" s="28">
        <v>0</v>
      </c>
      <c r="N10" s="11">
        <v>0</v>
      </c>
      <c r="O10" s="21">
        <v>36</v>
      </c>
    </row>
    <row r="11" customFormat="1" ht="22" customHeight="1" spans="1:15">
      <c r="A11" s="7"/>
      <c r="B11" s="7" t="s">
        <v>12</v>
      </c>
      <c r="C11" s="7"/>
      <c r="D11" s="7"/>
      <c r="E11" s="7"/>
      <c r="F11" s="7"/>
      <c r="G11" s="7"/>
      <c r="H11" s="7"/>
      <c r="I11" s="7"/>
      <c r="J11" s="7"/>
      <c r="K11" s="18">
        <f>SUM(K5:K10)</f>
        <v>648.222</v>
      </c>
      <c r="L11" s="18">
        <f>SUM(L5:L10)</f>
        <v>518.568</v>
      </c>
      <c r="M11" s="7">
        <f>SUM(M5:M10)</f>
        <v>0</v>
      </c>
      <c r="N11" s="7">
        <f>SUM(N5:N10)</f>
        <v>0</v>
      </c>
      <c r="O11" s="18">
        <f>SUM(O5:O10)</f>
        <v>129.644</v>
      </c>
    </row>
    <row r="12" customFormat="1" ht="27" customHeight="1" spans="1:15">
      <c r="A12" s="8" t="s">
        <v>50</v>
      </c>
      <c r="B12" s="9"/>
      <c r="C12" s="9"/>
      <c r="D12" s="9"/>
      <c r="E12" s="9"/>
      <c r="F12" s="9"/>
      <c r="G12" s="9"/>
      <c r="H12" s="9"/>
      <c r="I12" s="9"/>
      <c r="J12" s="9"/>
      <c r="K12" s="19"/>
      <c r="L12" s="19"/>
      <c r="M12" s="9"/>
      <c r="N12" s="9"/>
      <c r="O12" s="20"/>
    </row>
    <row r="13" s="1" customFormat="1" ht="67.5" spans="1:15">
      <c r="A13" s="11">
        <v>1</v>
      </c>
      <c r="B13" s="10" t="s">
        <v>51</v>
      </c>
      <c r="C13" s="11" t="s">
        <v>19</v>
      </c>
      <c r="D13" s="11" t="s">
        <v>46</v>
      </c>
      <c r="E13" s="11" t="s">
        <v>47</v>
      </c>
      <c r="F13" s="10" t="s">
        <v>52</v>
      </c>
      <c r="G13" s="12">
        <v>45870</v>
      </c>
      <c r="H13" s="12">
        <v>45992</v>
      </c>
      <c r="I13" s="10" t="s">
        <v>53</v>
      </c>
      <c r="J13" s="10" t="s">
        <v>24</v>
      </c>
      <c r="K13" s="21">
        <v>253.5</v>
      </c>
      <c r="L13" s="21">
        <v>183.8</v>
      </c>
      <c r="M13" s="11">
        <v>0</v>
      </c>
      <c r="N13" s="11">
        <v>0</v>
      </c>
      <c r="O13" s="21">
        <v>69.7</v>
      </c>
    </row>
    <row r="14" s="1" customFormat="1" ht="27" customHeight="1" spans="1:15">
      <c r="A14" s="11"/>
      <c r="B14" s="11" t="s">
        <v>12</v>
      </c>
      <c r="C14" s="11"/>
      <c r="D14" s="11"/>
      <c r="E14" s="11"/>
      <c r="F14" s="10"/>
      <c r="G14" s="12"/>
      <c r="H14" s="12"/>
      <c r="I14" s="10"/>
      <c r="J14" s="10"/>
      <c r="K14" s="21">
        <f>SUM(K13)</f>
        <v>253.5</v>
      </c>
      <c r="L14" s="21">
        <f>SUM(L13)</f>
        <v>183.8</v>
      </c>
      <c r="M14" s="11">
        <f>SUM(M13)</f>
        <v>0</v>
      </c>
      <c r="N14" s="11">
        <f>SUM(N13)</f>
        <v>0</v>
      </c>
      <c r="O14" s="21">
        <f>SUM(O13)</f>
        <v>69.7</v>
      </c>
    </row>
    <row r="15" s="1" customFormat="1" ht="27" customHeight="1" spans="1:15">
      <c r="A15" s="13" t="s">
        <v>54</v>
      </c>
      <c r="B15" s="14"/>
      <c r="C15" s="14"/>
      <c r="D15" s="14"/>
      <c r="E15" s="14"/>
      <c r="F15" s="14"/>
      <c r="G15" s="14"/>
      <c r="H15" s="14"/>
      <c r="I15" s="14"/>
      <c r="J15" s="14"/>
      <c r="K15" s="29"/>
      <c r="L15" s="29"/>
      <c r="M15" s="14"/>
      <c r="N15" s="14"/>
      <c r="O15" s="30"/>
    </row>
    <row r="16" s="1" customFormat="1" ht="69" customHeight="1" spans="1:15">
      <c r="A16" s="11">
        <v>1</v>
      </c>
      <c r="B16" s="10" t="s">
        <v>55</v>
      </c>
      <c r="C16" s="11" t="s">
        <v>19</v>
      </c>
      <c r="D16" s="11" t="s">
        <v>31</v>
      </c>
      <c r="E16" s="11" t="s">
        <v>56</v>
      </c>
      <c r="F16" s="10" t="s">
        <v>57</v>
      </c>
      <c r="G16" s="12">
        <v>45870</v>
      </c>
      <c r="H16" s="12">
        <v>45992</v>
      </c>
      <c r="I16" s="10" t="s">
        <v>58</v>
      </c>
      <c r="J16" s="10" t="s">
        <v>24</v>
      </c>
      <c r="K16" s="21">
        <v>625</v>
      </c>
      <c r="L16" s="21">
        <v>180</v>
      </c>
      <c r="M16" s="11">
        <v>0</v>
      </c>
      <c r="N16" s="11">
        <v>0</v>
      </c>
      <c r="O16" s="21">
        <v>445</v>
      </c>
    </row>
    <row r="17" s="1" customFormat="1" ht="67.5" spans="1:15">
      <c r="A17" s="11">
        <v>2</v>
      </c>
      <c r="B17" s="10" t="s">
        <v>59</v>
      </c>
      <c r="C17" s="11" t="s">
        <v>19</v>
      </c>
      <c r="D17" s="11" t="s">
        <v>20</v>
      </c>
      <c r="E17" s="11" t="s">
        <v>60</v>
      </c>
      <c r="F17" s="10" t="s">
        <v>61</v>
      </c>
      <c r="G17" s="12">
        <v>45870</v>
      </c>
      <c r="H17" s="12">
        <v>46054</v>
      </c>
      <c r="I17" s="10" t="s">
        <v>62</v>
      </c>
      <c r="J17" s="10" t="s">
        <v>24</v>
      </c>
      <c r="K17" s="22">
        <v>400</v>
      </c>
      <c r="L17" s="22">
        <v>317.632</v>
      </c>
      <c r="M17" s="11">
        <v>0</v>
      </c>
      <c r="N17" s="11">
        <v>0</v>
      </c>
      <c r="O17" s="22">
        <v>82.38</v>
      </c>
    </row>
    <row r="18" s="1" customFormat="1" spans="1:15">
      <c r="A18" s="11"/>
      <c r="B18" s="11" t="s">
        <v>12</v>
      </c>
      <c r="C18" s="11"/>
      <c r="D18" s="11"/>
      <c r="E18" s="11"/>
      <c r="F18" s="10"/>
      <c r="G18" s="12"/>
      <c r="H18" s="12"/>
      <c r="I18" s="10"/>
      <c r="J18" s="10"/>
      <c r="K18" s="22">
        <f>K17+K16</f>
        <v>1025</v>
      </c>
      <c r="L18" s="22">
        <f>L17+L16</f>
        <v>497.632</v>
      </c>
      <c r="M18" s="23">
        <f>M17+M16</f>
        <v>0</v>
      </c>
      <c r="N18" s="23">
        <f>N17+N16</f>
        <v>0</v>
      </c>
      <c r="O18" s="22">
        <f>O17+O16</f>
        <v>527.38</v>
      </c>
    </row>
    <row r="19" spans="1:15">
      <c r="A19" s="7"/>
      <c r="B19" s="7" t="s">
        <v>63</v>
      </c>
      <c r="C19" s="15"/>
      <c r="D19" s="7"/>
      <c r="E19" s="7"/>
      <c r="F19" s="15"/>
      <c r="G19" s="15"/>
      <c r="H19" s="15"/>
      <c r="I19" s="15"/>
      <c r="J19" s="15"/>
      <c r="K19" s="18">
        <f>K18+K14+K11</f>
        <v>1926.722</v>
      </c>
      <c r="L19" s="18">
        <f>L18+L14+L11</f>
        <v>1200</v>
      </c>
      <c r="M19" s="7">
        <f>M18+M14+M11</f>
        <v>0</v>
      </c>
      <c r="N19" s="7">
        <f>N18+N14+N11</f>
        <v>0</v>
      </c>
      <c r="O19" s="18">
        <f>O18+O14+O11</f>
        <v>726.724</v>
      </c>
    </row>
  </sheetData>
  <mergeCells count="15">
    <mergeCell ref="A1:O1"/>
    <mergeCell ref="K2:O2"/>
    <mergeCell ref="A4:O4"/>
    <mergeCell ref="A12:O12"/>
    <mergeCell ref="A15:O15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314583333333333" right="0.118055555555556" top="0.393055555555556" bottom="0.236111111111111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会同县省级产业集群资金项目计划表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~</cp:lastModifiedBy>
  <dcterms:created xsi:type="dcterms:W3CDTF">2023-05-12T11:15:00Z</dcterms:created>
  <dcterms:modified xsi:type="dcterms:W3CDTF">2025-07-31T08:04:54Z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8F6585194C1943CABE93A96F05FF7E52_13</vt:lpwstr>
  </property>
</Properties>
</file>